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roskz-my.sharepoint.com/personal/asharipbayeva_soros_kz/Documents/Informational Program/Partners Capacity/"/>
    </mc:Choice>
  </mc:AlternateContent>
  <xr:revisionPtr revIDLastSave="0" documentId="8_{9007C6FE-C4EC-4D76-BD49-72FE8C9105C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Анкета" sheetId="1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9" i="1" l="1"/>
  <c r="D23" i="1"/>
  <c r="D27" i="1"/>
  <c r="D31" i="1"/>
  <c r="D34" i="1"/>
  <c r="D38" i="1"/>
  <c r="D45" i="1"/>
  <c r="D49" i="1"/>
  <c r="D52" i="1"/>
  <c r="D56" i="1"/>
  <c r="D60" i="1"/>
  <c r="D65" i="1"/>
  <c r="D70" i="1"/>
  <c r="D73" i="1"/>
  <c r="D76" i="1"/>
  <c r="D81" i="1"/>
  <c r="D85" i="1"/>
  <c r="D89" i="1"/>
  <c r="D94" i="1"/>
  <c r="D98" i="1"/>
  <c r="D102" i="1"/>
  <c r="D106" i="1"/>
  <c r="D133" i="1" s="1"/>
  <c r="D111" i="1"/>
  <c r="D116" i="1"/>
  <c r="D120" i="1"/>
  <c r="D124" i="1"/>
  <c r="D129" i="1"/>
  <c r="D143" i="1"/>
  <c r="D147" i="1"/>
  <c r="D151" i="1"/>
  <c r="D155" i="1"/>
  <c r="D159" i="1"/>
  <c r="D166" i="1"/>
  <c r="D169" i="1"/>
  <c r="D173" i="1"/>
  <c r="D177" i="1"/>
  <c r="D181" i="1"/>
  <c r="D41" i="1" l="1"/>
</calcChain>
</file>

<file path=xl/sharedStrings.xml><?xml version="1.0" encoding="utf-8"?>
<sst xmlns="http://schemas.openxmlformats.org/spreadsheetml/2006/main" count="186" uniqueCount="121">
  <si>
    <t>№</t>
  </si>
  <si>
    <t>Вопросы</t>
  </si>
  <si>
    <t>Заполняется заявителем на получение гранта</t>
  </si>
  <si>
    <t>Заполняется сотрудниками Фонда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</si>
  <si>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Да, здание/офис/помещение является собственностью организации </t>
    </r>
  </si>
  <si>
    <t xml:space="preserve">Имеет ли Ваша организация офисную технику? 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</si>
  <si>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Есть полный комплект необходимой офисной техники (компьютеры, факс, сканер, принтер, интернет, телефон)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</si>
  <si>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Офисная техника есть в наличии частично</t>
    </r>
  </si>
  <si>
    <t>Штатное количество сотрудников организации:</t>
  </si>
  <si>
    <t>a.    3 и более человек</t>
  </si>
  <si>
    <t>b.    2 человека</t>
  </si>
  <si>
    <t>c.    1 человек</t>
  </si>
  <si>
    <t>Есть ли у Вас бухгалтер?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</si>
  <si>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Да </t>
    </r>
  </si>
  <si>
    <r>
      <t>c.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Нет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</si>
  <si>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Нет</t>
    </r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</si>
  <si>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Да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</si>
  <si>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Частично</t>
    </r>
  </si>
  <si>
    <t>Имеются ли родственные связи между руководителем и бухгалтером Вашей организации?</t>
  </si>
  <si>
    <t>Вопрос</t>
  </si>
  <si>
    <t>Ведется ли бухгалтерский учет с использованием 1С?</t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</si>
  <si>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 xml:space="preserve">Нет </t>
    </r>
  </si>
  <si>
    <t>Разделяет ли Ваша организация расходы по разным источникам финансирования?</t>
  </si>
  <si>
    <t>Существует ли в Вашей организации система файлирования для ведения документации?</t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</si>
  <si>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 xml:space="preserve">Частично </t>
    </r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</si>
  <si>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Более 9,250,000 тенге </t>
    </r>
  </si>
  <si>
    <t>Проводился ли аудит Вашей организации независимой аудиторской фирмой?</t>
  </si>
  <si>
    <t xml:space="preserve">Наличные средства хранятся в сейфе? </t>
  </si>
  <si>
    <t>Установлены ли ограничения на снятие наличных средств со счета организации?</t>
  </si>
  <si>
    <t>Есть ли охрана или охранная сигнализация в Вашей организации?</t>
  </si>
  <si>
    <t>Есть ли у Вашей организации опыт успешной реализации проектов в выбранном направлении?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</si>
  <si>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3 и более проектов, есть рекомендательные письма доноров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</si>
  <si>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2  проекта, есть рекомендательные письма</t>
    </r>
  </si>
  <si>
    <r>
      <t>c.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Нет завершенных проектов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</si>
  <si>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Ведется ли учет количества бенефициаров? </t>
    </r>
  </si>
  <si>
    <t>Есть ли у организации стратегический план развития?</t>
  </si>
  <si>
    <t>Имеются ли у Вашей организации разработанные методики и модули по предоставляемым услугам в документальном виде?</t>
  </si>
  <si>
    <t>Есть ли у организации устойчивые профессиональные связи?</t>
  </si>
  <si>
    <r>
      <t>c.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Нет </t>
    </r>
  </si>
  <si>
    <t>Финансовое управление</t>
  </si>
  <si>
    <t>Организационное управление</t>
  </si>
  <si>
    <t>Проектное управление</t>
  </si>
  <si>
    <t xml:space="preserve">АНКЕТА ПО УПРАВЛЕНИЮ ГРАНТАМИ </t>
  </si>
  <si>
    <t>Название организации:</t>
  </si>
  <si>
    <t>Название проекта:</t>
  </si>
  <si>
    <r>
      <t>c.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Нет</t>
    </r>
  </si>
  <si>
    <t>Есть ли у Вашей организации задолженность перед республиканским и/или местным бюджетом либо другими органами?</t>
  </si>
  <si>
    <r>
      <t>d.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Не относится</t>
    </r>
  </si>
  <si>
    <r>
      <t>c.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 xml:space="preserve">Нет </t>
    </r>
  </si>
  <si>
    <t xml:space="preserve">Имеет ли Ваша организация помещение под офис и/или деятельность? </t>
  </si>
  <si>
    <r>
      <t>d.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Менее 1,850,000 тенге</t>
    </r>
  </si>
  <si>
    <r>
      <t>Укажите средний годовой бюджет Вашей организации за последние 2 года:</t>
    </r>
    <r>
      <rPr>
        <sz val="11"/>
        <color theme="1"/>
        <rFont val="Times New Roman"/>
        <family val="1"/>
        <charset val="204"/>
      </rPr>
      <t xml:space="preserve">  </t>
    </r>
  </si>
  <si>
    <r>
      <t>с.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Нет</t>
    </r>
  </si>
  <si>
    <r>
      <t>d.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Times New Roman"/>
        <family val="1"/>
        <charset val="204"/>
      </rPr>
      <t>Не относится</t>
    </r>
  </si>
  <si>
    <r>
      <t>b.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Times New Roman"/>
        <family val="1"/>
        <charset val="204"/>
      </rPr>
      <t>Нет</t>
    </r>
  </si>
  <si>
    <r>
      <t>d.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 xml:space="preserve">Не относится </t>
    </r>
  </si>
  <si>
    <r>
      <t>c.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 xml:space="preserve">Не относится </t>
    </r>
  </si>
  <si>
    <t>Укажите сумму самого большого гранта Вашей организации?</t>
  </si>
  <si>
    <t>Ведется ли в организации мониторинг и оценка предоставляемых услуг и/или проводимых мероприятий?</t>
  </si>
  <si>
    <t>Есть ли у Вас доступ к целевым группам проектов, которые Вы реализуете или планируете реализовать?</t>
  </si>
  <si>
    <r>
      <t xml:space="preserve">Ведется ли инвентаризация основных средств </t>
    </r>
    <r>
      <rPr>
        <sz val="11"/>
        <color theme="1"/>
        <rFont val="Times New Roman"/>
        <family val="1"/>
        <charset val="204"/>
      </rPr>
      <t>(серийные номера и месторасположение всего оборудования содержатся в финансовой документации Вашей организации)</t>
    </r>
    <r>
      <rPr>
        <b/>
        <sz val="11"/>
        <color theme="1"/>
        <rFont val="Times New Roman"/>
        <family val="1"/>
        <charset val="204"/>
      </rPr>
      <t>?</t>
    </r>
  </si>
  <si>
    <r>
      <t xml:space="preserve">Будут ли принимать участие в проекте привлеченные специалисты </t>
    </r>
    <r>
      <rPr>
        <sz val="11"/>
        <color theme="1"/>
        <rFont val="Times New Roman"/>
        <family val="1"/>
        <charset val="204"/>
      </rPr>
      <t>(эксперты, тренера, консультанты и т.д.)</t>
    </r>
    <r>
      <rPr>
        <b/>
        <sz val="11"/>
        <color theme="1"/>
        <rFont val="Times New Roman"/>
        <family val="1"/>
        <charset val="204"/>
      </rPr>
      <t>?</t>
    </r>
  </si>
  <si>
    <t>Имеются ли в организации разработанные должностные инструкции, штатное расписание, процедура найма персонала, технические задания и т.д.?</t>
  </si>
  <si>
    <t>Имеет ли Ваша организация учетную политику ?</t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</si>
  <si>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5,550,001 – 9,250,000 тенге</t>
    </r>
  </si>
  <si>
    <r>
      <t>с.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1,850,001 – 5,550,000 тенге</t>
    </r>
  </si>
  <si>
    <t>Приложение 4</t>
  </si>
  <si>
    <t>Все ли проекты Вашей организации соответствуют уставной деятельности Вашей организации?</t>
  </si>
  <si>
    <r>
      <t xml:space="preserve">Просьба указать ответы в колонке «Заполняется заявителем на получение гранта» в виде «а», «b», «с» и «d» (необходимо переключиться на </t>
    </r>
    <r>
      <rPr>
        <b/>
        <u/>
        <sz val="11"/>
        <color theme="1"/>
        <rFont val="Times New Roman"/>
        <family val="1"/>
        <charset val="204"/>
      </rPr>
      <t>английскую</t>
    </r>
    <r>
      <rPr>
        <b/>
        <sz val="11"/>
        <color theme="1"/>
        <rFont val="Times New Roman"/>
        <family val="1"/>
        <charset val="204"/>
      </rPr>
      <t xml:space="preserve"> клавиатуру). На каждый вопрос можно дать только один из предоставленных ответов. </t>
    </r>
  </si>
  <si>
    <r>
      <t>c.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Times New Roman"/>
        <family val="1"/>
        <charset val="204"/>
      </rPr>
      <t>Офисной техники в наличии нет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</si>
  <si>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Производится аутсорсинг бухгалтерских услуг</t>
    </r>
  </si>
  <si>
    <t>b.    Частично</t>
  </si>
  <si>
    <t>c.     Нет</t>
  </si>
  <si>
    <t>d.     Не относится</t>
  </si>
  <si>
    <t>d.     Не относится</t>
  </si>
  <si>
    <r>
      <t>d.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Здание/офис/помещение арендуется, нет договора</t>
    </r>
  </si>
  <si>
    <r>
      <t>e.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Офиса/здания/помещения нет</t>
    </r>
  </si>
  <si>
    <t>c.     Здание/офис/помещение арендуется, есть договор</t>
  </si>
  <si>
    <r>
      <t>b.</t>
    </r>
    <r>
      <rPr>
        <sz val="7"/>
        <color theme="1"/>
        <rFont val="Times New Roman"/>
        <family val="1"/>
        <charset val="204"/>
      </rPr>
      <t xml:space="preserve">       </t>
    </r>
    <r>
      <rPr>
        <sz val="11"/>
        <color theme="1"/>
        <rFont val="Times New Roman"/>
        <family val="1"/>
        <charset val="204"/>
      </rPr>
      <t>Бесплатно используемое здание/офис/помещение</t>
    </r>
  </si>
  <si>
    <t>Технический потенциал и IT-безопасность</t>
  </si>
  <si>
    <t xml:space="preserve">Есть ли у Вашей организации IT-специалист? 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</si>
  <si>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Да, есть штатный специалист </t>
    </r>
  </si>
  <si>
    <r>
      <t>b.</t>
    </r>
    <r>
      <rPr>
        <sz val="7"/>
        <color theme="1"/>
        <rFont val="Times New Roman"/>
        <family val="1"/>
        <charset val="204"/>
      </rPr>
      <t xml:space="preserve">       </t>
    </r>
    <r>
      <rPr>
        <sz val="11"/>
        <color theme="1"/>
        <rFont val="Times New Roman"/>
        <family val="1"/>
        <charset val="204"/>
      </rPr>
      <t>Да, есть на аутсорсе</t>
    </r>
  </si>
  <si>
    <t>c.     Да, другое</t>
  </si>
  <si>
    <r>
      <t>d.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IT-специалиста нет</t>
    </r>
  </si>
  <si>
    <t>Количество рабочих станций (компьютеров, ноутбуков)</t>
  </si>
  <si>
    <t>b.   От 5 до 10</t>
  </si>
  <si>
    <t>c.    Менее 5</t>
  </si>
  <si>
    <t xml:space="preserve"> Какую операционную систему используют в вашем офисе (версия)?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</si>
  <si>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MS Windows 10</t>
    </r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</si>
  <si>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MS Windows 7 или 8</t>
    </r>
  </si>
  <si>
    <t>c.     MS Windows XP и старее</t>
  </si>
  <si>
    <r>
      <t>e.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Linux</t>
    </r>
  </si>
  <si>
    <r>
      <t>f.</t>
    </r>
    <r>
      <rPr>
        <sz val="7"/>
        <color theme="1"/>
        <rFont val="Times New Roman"/>
        <family val="1"/>
        <charset val="204"/>
      </rPr>
      <t xml:space="preserve">        </t>
    </r>
    <r>
      <rPr>
        <sz val="11"/>
        <color theme="1"/>
        <rFont val="Times New Roman"/>
        <family val="1"/>
        <charset val="204"/>
      </rPr>
      <t>Другое</t>
    </r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</si>
  <si>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Да, обновляется автоматически</t>
    </r>
  </si>
  <si>
    <t>Используете ли вы корпоративную почту?</t>
  </si>
  <si>
    <r>
      <t>b.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Нет, мы используем бесплатные почтовые сервисы</t>
    </r>
  </si>
  <si>
    <t>Используете ли вы персональные учетные записи для каждого сотрудника?</t>
  </si>
  <si>
    <t>Используете ли вы антивирус? Если да, то как часто обновляете?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</si>
  <si>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Да, регулярно</t>
    </r>
  </si>
  <si>
    <t>Делаете ли вы резервное копирование информации?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</si>
  <si>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Да, используем облачное хранилище и храним там персональные данные третьих лиц</t>
    </r>
  </si>
  <si>
    <r>
      <t>b.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Да, используем облачное хранилище, но персональные данные третьих лиц там не храним</t>
    </r>
  </si>
  <si>
    <r>
      <t>c.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Нет, мы не используем облачное хранилище</t>
    </r>
  </si>
  <si>
    <t>Включено ли у вас автоматическое обновление программного обеспечения?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</si>
  <si>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Да, программное обеспечение обновляется автоматически</t>
    </r>
  </si>
  <si>
    <t>c.     Программное обеспечение не обновляется</t>
  </si>
  <si>
    <t xml:space="preserve">Имеется ли у вашей организации офисная техника? </t>
  </si>
  <si>
    <t>Имеются ли в организации разработанные политики и процедуры по информационной безопасности (правила использования оборудования, доступа к социальным сетям, разграничение информации по уровню конфиденциальности, правила использования паролей, передачи информации,  уничтожения информации и т.д.)?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</si>
  <si>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Да, у каждого сотрудника есть своя учетная запись</t>
    </r>
  </si>
  <si>
    <t>b.    К каждой учетной записи есть доступ у нескольких сотрудников</t>
  </si>
  <si>
    <r>
      <t>с.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Не используем</t>
    </r>
  </si>
  <si>
    <t>b.    От случая к случаю</t>
  </si>
  <si>
    <t>b.    Нет, программное обеспечение обновляется вручную от случая к случаю</t>
  </si>
  <si>
    <t>b.    Да, обновляем примерно 1 раз в неделю</t>
  </si>
  <si>
    <r>
      <t>с.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Да, обновлем примерно 1 раз в месяц</t>
    </r>
  </si>
  <si>
    <t xml:space="preserve">d.     MAC OS </t>
  </si>
  <si>
    <t>a.    11 и более</t>
  </si>
  <si>
    <t>Используете ли вы облачное хранение данных (например, Google Drive)? Если да, храните ли вы там персональные данные третьих лиц (например, паспортные данные, ИИН, банковские реквизиты, домашние адреса)?</t>
  </si>
  <si>
    <t>d.   Нет, не используем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</si>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</sst>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6"/>
    </xf>
    <xf numFmtId="0" fontId="3" fillId="0" borderId="5" xfId="0" applyFont="1" applyBorder="1" applyAlignment="1">
      <alignment horizontal="left" vertical="center" wrapText="1" indent="6"/>
    </xf>
    <xf numFmtId="0" fontId="3" fillId="0" borderId="6" xfId="0" applyFont="1" applyBorder="1" applyAlignment="1">
      <alignment horizontal="left" vertical="center" wrapText="1" indent="5"/>
    </xf>
    <xf numFmtId="0" fontId="3" fillId="0" borderId="5" xfId="0" applyFont="1" applyBorder="1" applyAlignment="1">
      <alignment horizontal="left" vertical="center" wrapText="1" indent="5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 indent="5"/>
    </xf>
    <xf numFmtId="0" fontId="7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left" vertical="center" wrapText="1" indent="6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5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9" xfId="0" applyFont="1" applyBorder="1" applyAlignment="1">
      <alignment horizontal="left" vertical="center" wrapText="1" indent="5"/>
    </xf>
    <xf numFmtId="0" fontId="3" fillId="0" borderId="10" xfId="0" applyFont="1" applyBorder="1" applyAlignment="1">
      <alignment horizontal="left" vertical="center" wrapText="1" indent="5"/>
    </xf>
    <xf numFmtId="0" fontId="2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6"/>
    </xf>
    <xf numFmtId="0" fontId="3" fillId="0" borderId="3" xfId="0" applyFont="1" applyBorder="1" applyAlignment="1">
      <alignment horizontal="left" vertical="center" wrapText="1" indent="5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7"/>
  <sheetViews>
    <sheetView tabSelected="1" view="pageLayout" topLeftCell="A164" zoomScale="80" zoomScaleNormal="115" zoomScalePageLayoutView="80" workbookViewId="0">
      <selection activeCell="C173" sqref="C173:C176"/>
    </sheetView>
  </sheetViews>
  <sheetFormatPr defaultRowHeight="14.4" x14ac:dyDescent="0.3"/>
  <cols>
    <col min="1" max="1" width="8.5546875" customWidth="1"/>
    <col min="2" max="2" width="72.5546875" customWidth="1"/>
    <col min="3" max="3" width="14" customWidth="1"/>
    <col min="4" max="4" width="19" style="15" hidden="1" customWidth="1"/>
  </cols>
  <sheetData>
    <row r="1" spans="1:4" ht="21" x14ac:dyDescent="0.4">
      <c r="A1" s="38" t="s">
        <v>66</v>
      </c>
      <c r="B1" s="38"/>
      <c r="C1" s="38"/>
      <c r="D1" s="38"/>
    </row>
    <row r="3" spans="1:4" ht="20.399999999999999" x14ac:dyDescent="0.35">
      <c r="A3" s="11" t="s">
        <v>42</v>
      </c>
    </row>
    <row r="5" spans="1:4" x14ac:dyDescent="0.3">
      <c r="A5" s="12" t="s">
        <v>43</v>
      </c>
    </row>
    <row r="6" spans="1:4" x14ac:dyDescent="0.3">
      <c r="A6" s="12" t="s">
        <v>44</v>
      </c>
    </row>
    <row r="7" spans="1:4" x14ac:dyDescent="0.3">
      <c r="A7" s="12"/>
    </row>
    <row r="8" spans="1:4" ht="44.25" customHeight="1" x14ac:dyDescent="0.3">
      <c r="A8" s="39" t="s">
        <v>68</v>
      </c>
      <c r="B8" s="39"/>
      <c r="C8" s="39"/>
      <c r="D8" s="39"/>
    </row>
    <row r="10" spans="1:4" ht="15.6" x14ac:dyDescent="0.3">
      <c r="B10" s="10" t="s">
        <v>40</v>
      </c>
    </row>
    <row r="11" spans="1:4" ht="15" thickBot="1" x14ac:dyDescent="0.35"/>
    <row r="12" spans="1:4" ht="63.75" customHeight="1" thickBot="1" x14ac:dyDescent="0.35">
      <c r="A12" s="1" t="s">
        <v>0</v>
      </c>
      <c r="B12" s="2" t="s">
        <v>1</v>
      </c>
      <c r="C12" s="2" t="s">
        <v>2</v>
      </c>
      <c r="D12" s="16" t="s">
        <v>3</v>
      </c>
    </row>
    <row r="13" spans="1:4" ht="23.25" customHeight="1" x14ac:dyDescent="0.3">
      <c r="A13" s="26">
        <v>1</v>
      </c>
      <c r="B13" s="3" t="s">
        <v>49</v>
      </c>
      <c r="C13" s="35"/>
      <c r="D13" s="32" t="b">
        <f>IF(C13="b",1,IF(C13="c",2,IF(C13="a",0,IF(C13="d",3))))</f>
        <v>0</v>
      </c>
    </row>
    <row r="14" spans="1:4" ht="22.5" customHeight="1" x14ac:dyDescent="0.3">
      <c r="A14" s="27"/>
      <c r="B14" s="4" t="s">
        <v>4</v>
      </c>
      <c r="C14" s="36"/>
      <c r="D14" s="33"/>
    </row>
    <row r="15" spans="1:4" ht="22.5" customHeight="1" x14ac:dyDescent="0.3">
      <c r="A15" s="27"/>
      <c r="B15" s="4" t="s">
        <v>78</v>
      </c>
      <c r="C15" s="36"/>
      <c r="D15" s="33"/>
    </row>
    <row r="16" spans="1:4" ht="22.5" customHeight="1" x14ac:dyDescent="0.3">
      <c r="A16" s="27"/>
      <c r="B16" s="4" t="s">
        <v>77</v>
      </c>
      <c r="C16" s="36"/>
      <c r="D16" s="33"/>
    </row>
    <row r="17" spans="1:11" ht="22.5" customHeight="1" x14ac:dyDescent="0.3">
      <c r="A17" s="27"/>
      <c r="B17" s="4" t="s">
        <v>75</v>
      </c>
      <c r="C17" s="36"/>
      <c r="D17" s="33"/>
    </row>
    <row r="18" spans="1:11" ht="22.5" customHeight="1" thickBot="1" x14ac:dyDescent="0.35">
      <c r="A18" s="28"/>
      <c r="B18" s="5" t="s">
        <v>76</v>
      </c>
      <c r="C18" s="37"/>
      <c r="D18" s="34"/>
    </row>
    <row r="19" spans="1:11" ht="19.5" customHeight="1" x14ac:dyDescent="0.3">
      <c r="A19" s="26">
        <v>2</v>
      </c>
      <c r="B19" s="3" t="s">
        <v>5</v>
      </c>
      <c r="C19" s="29"/>
      <c r="D19" s="32" t="b">
        <f>IF(C19="b",1,IF(C19="c",2,IF(C19="a",0)))</f>
        <v>0</v>
      </c>
    </row>
    <row r="20" spans="1:11" ht="30" customHeight="1" x14ac:dyDescent="0.3">
      <c r="A20" s="27"/>
      <c r="B20" s="6" t="s">
        <v>6</v>
      </c>
      <c r="C20" s="30"/>
      <c r="D20" s="33"/>
    </row>
    <row r="21" spans="1:11" ht="22.5" customHeight="1" x14ac:dyDescent="0.3">
      <c r="A21" s="27"/>
      <c r="B21" s="6" t="s">
        <v>7</v>
      </c>
      <c r="C21" s="30"/>
      <c r="D21" s="33"/>
    </row>
    <row r="22" spans="1:11" ht="22.5" customHeight="1" thickBot="1" x14ac:dyDescent="0.35">
      <c r="A22" s="28"/>
      <c r="B22" s="7" t="s">
        <v>69</v>
      </c>
      <c r="C22" s="31"/>
      <c r="D22" s="34"/>
    </row>
    <row r="23" spans="1:11" ht="19.5" customHeight="1" x14ac:dyDescent="0.3">
      <c r="A23" s="26">
        <v>3</v>
      </c>
      <c r="B23" s="3" t="s">
        <v>8</v>
      </c>
      <c r="C23" s="29" t="s">
        <v>120</v>
      </c>
      <c r="D23" s="32">
        <f>IF(C23="b",1,IF(C23="c",2,IF(C23="a",0)))</f>
        <v>2</v>
      </c>
    </row>
    <row r="24" spans="1:11" ht="19.649999999999999" customHeight="1" x14ac:dyDescent="0.3">
      <c r="A24" s="27"/>
      <c r="B24" s="6" t="s">
        <v>9</v>
      </c>
      <c r="C24" s="30"/>
      <c r="D24" s="33"/>
      <c r="K24" s="14"/>
    </row>
    <row r="25" spans="1:11" ht="19.649999999999999" customHeight="1" x14ac:dyDescent="0.3">
      <c r="A25" s="27"/>
      <c r="B25" s="6" t="s">
        <v>10</v>
      </c>
      <c r="C25" s="30"/>
      <c r="D25" s="33"/>
    </row>
    <row r="26" spans="1:11" ht="19.649999999999999" customHeight="1" thickBot="1" x14ac:dyDescent="0.35">
      <c r="A26" s="28"/>
      <c r="B26" s="7" t="s">
        <v>11</v>
      </c>
      <c r="C26" s="31"/>
      <c r="D26" s="34"/>
    </row>
    <row r="27" spans="1:11" ht="21" customHeight="1" x14ac:dyDescent="0.3">
      <c r="A27" s="26">
        <v>4</v>
      </c>
      <c r="B27" s="3" t="s">
        <v>12</v>
      </c>
      <c r="C27" s="29"/>
      <c r="D27" s="32">
        <f>IF(C27="c",2,0)</f>
        <v>0</v>
      </c>
    </row>
    <row r="28" spans="1:11" ht="19.649999999999999" customHeight="1" x14ac:dyDescent="0.3">
      <c r="A28" s="27"/>
      <c r="B28" s="6" t="s">
        <v>13</v>
      </c>
      <c r="C28" s="30"/>
      <c r="D28" s="33"/>
    </row>
    <row r="29" spans="1:11" ht="19.649999999999999" customHeight="1" x14ac:dyDescent="0.3">
      <c r="A29" s="27"/>
      <c r="B29" s="6" t="s">
        <v>70</v>
      </c>
      <c r="C29" s="30"/>
      <c r="D29" s="33"/>
    </row>
    <row r="30" spans="1:11" ht="19.649999999999999" customHeight="1" thickBot="1" x14ac:dyDescent="0.35">
      <c r="A30" s="28"/>
      <c r="B30" s="7" t="s">
        <v>14</v>
      </c>
      <c r="C30" s="31"/>
      <c r="D30" s="34"/>
    </row>
    <row r="31" spans="1:11" ht="33" customHeight="1" x14ac:dyDescent="0.3">
      <c r="A31" s="26">
        <v>5</v>
      </c>
      <c r="B31" s="3" t="s">
        <v>61</v>
      </c>
      <c r="C31" s="29"/>
      <c r="D31" s="32">
        <f>IF(C31="a",1,0)</f>
        <v>0</v>
      </c>
    </row>
    <row r="32" spans="1:11" ht="15" customHeight="1" x14ac:dyDescent="0.3">
      <c r="A32" s="27"/>
      <c r="B32" s="6" t="s">
        <v>13</v>
      </c>
      <c r="C32" s="30"/>
      <c r="D32" s="33"/>
    </row>
    <row r="33" spans="1:4" ht="15" customHeight="1" thickBot="1" x14ac:dyDescent="0.35">
      <c r="A33" s="28"/>
      <c r="B33" s="7" t="s">
        <v>15</v>
      </c>
      <c r="C33" s="31"/>
      <c r="D33" s="34"/>
    </row>
    <row r="34" spans="1:4" ht="45.75" customHeight="1" x14ac:dyDescent="0.3">
      <c r="A34" s="26">
        <v>6</v>
      </c>
      <c r="B34" s="3" t="s">
        <v>62</v>
      </c>
      <c r="C34" s="29"/>
      <c r="D34" s="32" t="b">
        <f>IF(C34="b",1,IF(C34="c",2,IF(C34="a",0)))</f>
        <v>0</v>
      </c>
    </row>
    <row r="35" spans="1:4" ht="19.649999999999999" customHeight="1" x14ac:dyDescent="0.3">
      <c r="A35" s="27"/>
      <c r="B35" s="6" t="s">
        <v>16</v>
      </c>
      <c r="C35" s="30"/>
      <c r="D35" s="33"/>
    </row>
    <row r="36" spans="1:4" ht="19.649999999999999" customHeight="1" x14ac:dyDescent="0.3">
      <c r="A36" s="27"/>
      <c r="B36" s="6" t="s">
        <v>17</v>
      </c>
      <c r="C36" s="30"/>
      <c r="D36" s="33"/>
    </row>
    <row r="37" spans="1:4" ht="19.649999999999999" customHeight="1" thickBot="1" x14ac:dyDescent="0.35">
      <c r="A37" s="28"/>
      <c r="B37" s="7" t="s">
        <v>14</v>
      </c>
      <c r="C37" s="31"/>
      <c r="D37" s="34"/>
    </row>
    <row r="38" spans="1:4" ht="33.75" customHeight="1" x14ac:dyDescent="0.3">
      <c r="A38" s="26">
        <v>7</v>
      </c>
      <c r="B38" s="3" t="s">
        <v>18</v>
      </c>
      <c r="C38" s="29"/>
      <c r="D38" s="32">
        <f>IF(C38="a",1,0)</f>
        <v>0</v>
      </c>
    </row>
    <row r="39" spans="1:4" ht="19.649999999999999" customHeight="1" x14ac:dyDescent="0.3">
      <c r="A39" s="27"/>
      <c r="B39" s="6" t="s">
        <v>16</v>
      </c>
      <c r="C39" s="30"/>
      <c r="D39" s="33"/>
    </row>
    <row r="40" spans="1:4" ht="19.649999999999999" customHeight="1" thickBot="1" x14ac:dyDescent="0.35">
      <c r="A40" s="28"/>
      <c r="B40" s="7" t="s">
        <v>15</v>
      </c>
      <c r="C40" s="31"/>
      <c r="D40" s="34"/>
    </row>
    <row r="41" spans="1:4" x14ac:dyDescent="0.3">
      <c r="D41" s="15">
        <f>SUM(D13:D40)</f>
        <v>2</v>
      </c>
    </row>
    <row r="42" spans="1:4" ht="15.6" x14ac:dyDescent="0.3">
      <c r="B42" s="10" t="s">
        <v>39</v>
      </c>
    </row>
    <row r="43" spans="1:4" ht="15" thickBot="1" x14ac:dyDescent="0.35"/>
    <row r="44" spans="1:4" ht="55.8" thickBot="1" x14ac:dyDescent="0.35">
      <c r="A44" s="8" t="s">
        <v>0</v>
      </c>
      <c r="B44" s="2" t="s">
        <v>19</v>
      </c>
      <c r="C44" s="2" t="s">
        <v>2</v>
      </c>
      <c r="D44" s="16" t="s">
        <v>3</v>
      </c>
    </row>
    <row r="45" spans="1:4" x14ac:dyDescent="0.3">
      <c r="A45" s="26">
        <v>1</v>
      </c>
      <c r="B45" s="3" t="s">
        <v>63</v>
      </c>
      <c r="C45" s="29"/>
      <c r="D45" s="32" t="b">
        <f>IF(C45="b",1,IF(C45="c",2,IF(C45="a",0)))</f>
        <v>0</v>
      </c>
    </row>
    <row r="46" spans="1:4" ht="19.649999999999999" customHeight="1" x14ac:dyDescent="0.3">
      <c r="A46" s="27"/>
      <c r="B46" s="6" t="s">
        <v>16</v>
      </c>
      <c r="C46" s="30"/>
      <c r="D46" s="33"/>
    </row>
    <row r="47" spans="1:4" ht="19.649999999999999" customHeight="1" x14ac:dyDescent="0.3">
      <c r="A47" s="27"/>
      <c r="B47" s="6" t="s">
        <v>71</v>
      </c>
      <c r="C47" s="30"/>
      <c r="D47" s="33"/>
    </row>
    <row r="48" spans="1:4" ht="19.649999999999999" customHeight="1" thickBot="1" x14ac:dyDescent="0.35">
      <c r="A48" s="28"/>
      <c r="B48" s="7" t="s">
        <v>45</v>
      </c>
      <c r="C48" s="31"/>
      <c r="D48" s="34"/>
    </row>
    <row r="49" spans="1:4" ht="20.25" customHeight="1" x14ac:dyDescent="0.3">
      <c r="A49" s="26">
        <v>2</v>
      </c>
      <c r="B49" s="3" t="s">
        <v>20</v>
      </c>
      <c r="C49" s="29"/>
      <c r="D49" s="32">
        <f>IF(C49="b",2,0)</f>
        <v>0</v>
      </c>
    </row>
    <row r="50" spans="1:4" ht="19.649999999999999" customHeight="1" x14ac:dyDescent="0.3">
      <c r="A50" s="27"/>
      <c r="B50" s="6" t="s">
        <v>16</v>
      </c>
      <c r="C50" s="30"/>
      <c r="D50" s="33"/>
    </row>
    <row r="51" spans="1:4" ht="19.649999999999999" customHeight="1" thickBot="1" x14ac:dyDescent="0.35">
      <c r="A51" s="28"/>
      <c r="B51" s="7" t="s">
        <v>21</v>
      </c>
      <c r="C51" s="31"/>
      <c r="D51" s="34"/>
    </row>
    <row r="52" spans="1:4" ht="27.6" x14ac:dyDescent="0.3">
      <c r="A52" s="26">
        <v>3</v>
      </c>
      <c r="B52" s="3" t="s">
        <v>22</v>
      </c>
      <c r="C52" s="29"/>
      <c r="D52" s="32" t="b">
        <f>IF(C52="b",1,IF(C52="c",2,IF(C52="a",0)))</f>
        <v>0</v>
      </c>
    </row>
    <row r="53" spans="1:4" ht="19.649999999999999" customHeight="1" x14ac:dyDescent="0.3">
      <c r="A53" s="27"/>
      <c r="B53" s="6" t="s">
        <v>16</v>
      </c>
      <c r="C53" s="30"/>
      <c r="D53" s="33"/>
    </row>
    <row r="54" spans="1:4" ht="19.649999999999999" customHeight="1" x14ac:dyDescent="0.3">
      <c r="A54" s="27"/>
      <c r="B54" s="6" t="s">
        <v>17</v>
      </c>
      <c r="C54" s="30"/>
      <c r="D54" s="33"/>
    </row>
    <row r="55" spans="1:4" ht="19.649999999999999" customHeight="1" thickBot="1" x14ac:dyDescent="0.35">
      <c r="A55" s="28"/>
      <c r="B55" s="7" t="s">
        <v>14</v>
      </c>
      <c r="C55" s="31"/>
      <c r="D55" s="34"/>
    </row>
    <row r="56" spans="1:4" ht="27.6" x14ac:dyDescent="0.3">
      <c r="A56" s="26">
        <v>4</v>
      </c>
      <c r="B56" s="3" t="s">
        <v>23</v>
      </c>
      <c r="C56" s="29"/>
      <c r="D56" s="32" t="b">
        <f>IF(C56="b",1,IF(C56="c",2,IF(C56="a",0)))</f>
        <v>0</v>
      </c>
    </row>
    <row r="57" spans="1:4" ht="19.649999999999999" customHeight="1" x14ac:dyDescent="0.3">
      <c r="A57" s="27"/>
      <c r="B57" s="6" t="s">
        <v>16</v>
      </c>
      <c r="C57" s="30"/>
      <c r="D57" s="33"/>
    </row>
    <row r="58" spans="1:4" ht="19.649999999999999" customHeight="1" x14ac:dyDescent="0.3">
      <c r="A58" s="27"/>
      <c r="B58" s="6" t="s">
        <v>24</v>
      </c>
      <c r="C58" s="30"/>
      <c r="D58" s="33"/>
    </row>
    <row r="59" spans="1:4" ht="19.649999999999999" customHeight="1" thickBot="1" x14ac:dyDescent="0.35">
      <c r="A59" s="28"/>
      <c r="B59" s="7" t="s">
        <v>14</v>
      </c>
      <c r="C59" s="31"/>
      <c r="D59" s="34"/>
    </row>
    <row r="60" spans="1:4" ht="27.6" customHeight="1" x14ac:dyDescent="0.3">
      <c r="A60" s="26">
        <v>5</v>
      </c>
      <c r="B60" s="3" t="s">
        <v>51</v>
      </c>
      <c r="C60" s="29"/>
      <c r="D60" s="32" t="b">
        <f>IF(C60="b",1,IF(C60="c",2,IF(C60="a",0,IF(C60="d",3))))</f>
        <v>0</v>
      </c>
    </row>
    <row r="61" spans="1:4" ht="19.649999999999999" customHeight="1" x14ac:dyDescent="0.3">
      <c r="A61" s="27"/>
      <c r="B61" s="6" t="s">
        <v>25</v>
      </c>
      <c r="C61" s="30"/>
      <c r="D61" s="33"/>
    </row>
    <row r="62" spans="1:4" ht="19.649999999999999" customHeight="1" x14ac:dyDescent="0.3">
      <c r="A62" s="27"/>
      <c r="B62" s="6" t="s">
        <v>64</v>
      </c>
      <c r="C62" s="30"/>
      <c r="D62" s="33"/>
    </row>
    <row r="63" spans="1:4" ht="19.649999999999999" customHeight="1" x14ac:dyDescent="0.3">
      <c r="A63" s="27"/>
      <c r="B63" s="6" t="s">
        <v>65</v>
      </c>
      <c r="C63" s="30"/>
      <c r="D63" s="33"/>
    </row>
    <row r="64" spans="1:4" ht="26.4" customHeight="1" thickBot="1" x14ac:dyDescent="0.35">
      <c r="A64" s="28"/>
      <c r="B64" s="7" t="s">
        <v>50</v>
      </c>
      <c r="C64" s="31"/>
      <c r="D64" s="34"/>
    </row>
    <row r="65" spans="1:4" ht="21" customHeight="1" x14ac:dyDescent="0.3">
      <c r="A65" s="26">
        <v>6</v>
      </c>
      <c r="B65" s="3" t="s">
        <v>57</v>
      </c>
      <c r="C65" s="29"/>
      <c r="D65" s="32" t="b">
        <f>IF(C65="b",1,IF(C65="c",2,IF(C65="a",0,IF(C65="d",3))))</f>
        <v>0</v>
      </c>
    </row>
    <row r="66" spans="1:4" ht="19.649999999999999" customHeight="1" x14ac:dyDescent="0.3">
      <c r="A66" s="27"/>
      <c r="B66" s="6" t="s">
        <v>25</v>
      </c>
      <c r="C66" s="30"/>
      <c r="D66" s="33"/>
    </row>
    <row r="67" spans="1:4" ht="19.649999999999999" customHeight="1" x14ac:dyDescent="0.3">
      <c r="A67" s="27"/>
      <c r="B67" s="6" t="s">
        <v>64</v>
      </c>
      <c r="C67" s="30"/>
      <c r="D67" s="33"/>
    </row>
    <row r="68" spans="1:4" ht="19.649999999999999" customHeight="1" x14ac:dyDescent="0.3">
      <c r="A68" s="27"/>
      <c r="B68" s="6" t="s">
        <v>65</v>
      </c>
      <c r="C68" s="30"/>
      <c r="D68" s="33"/>
    </row>
    <row r="69" spans="1:4" ht="19.649999999999999" customHeight="1" thickBot="1" x14ac:dyDescent="0.35">
      <c r="A69" s="28"/>
      <c r="B69" s="7" t="s">
        <v>50</v>
      </c>
      <c r="C69" s="31"/>
      <c r="D69" s="34"/>
    </row>
    <row r="70" spans="1:4" ht="27.6" x14ac:dyDescent="0.3">
      <c r="A70" s="26">
        <v>7</v>
      </c>
      <c r="B70" s="3" t="s">
        <v>26</v>
      </c>
      <c r="C70" s="29"/>
      <c r="D70" s="32">
        <f>IF(C70="b",1,0)</f>
        <v>0</v>
      </c>
    </row>
    <row r="71" spans="1:4" x14ac:dyDescent="0.3">
      <c r="A71" s="27"/>
      <c r="B71" s="6" t="s">
        <v>13</v>
      </c>
      <c r="C71" s="30"/>
      <c r="D71" s="33"/>
    </row>
    <row r="72" spans="1:4" ht="15" thickBot="1" x14ac:dyDescent="0.35">
      <c r="A72" s="28"/>
      <c r="B72" s="7" t="s">
        <v>15</v>
      </c>
      <c r="C72" s="31"/>
      <c r="D72" s="34"/>
    </row>
    <row r="73" spans="1:4" ht="33" customHeight="1" x14ac:dyDescent="0.3">
      <c r="A73" s="26">
        <v>8</v>
      </c>
      <c r="B73" s="3" t="s">
        <v>46</v>
      </c>
      <c r="C73" s="29"/>
      <c r="D73" s="32">
        <f>IF(C73="a",2,0)</f>
        <v>0</v>
      </c>
    </row>
    <row r="74" spans="1:4" ht="19.649999999999999" customHeight="1" x14ac:dyDescent="0.3">
      <c r="A74" s="27"/>
      <c r="B74" s="6" t="s">
        <v>13</v>
      </c>
      <c r="C74" s="30"/>
      <c r="D74" s="33"/>
    </row>
    <row r="75" spans="1:4" ht="19.649999999999999" customHeight="1" thickBot="1" x14ac:dyDescent="0.35">
      <c r="A75" s="28"/>
      <c r="B75" s="7" t="s">
        <v>15</v>
      </c>
      <c r="C75" s="31"/>
      <c r="D75" s="34"/>
    </row>
    <row r="76" spans="1:4" ht="48.75" customHeight="1" x14ac:dyDescent="0.3">
      <c r="A76" s="26">
        <v>9</v>
      </c>
      <c r="B76" s="3" t="s">
        <v>60</v>
      </c>
      <c r="C76" s="29"/>
      <c r="D76" s="32" t="b">
        <f>IF(C76="b",1,IF(C76="c",2,IF(C76="a",0,IF(C76="d",0))))</f>
        <v>0</v>
      </c>
    </row>
    <row r="77" spans="1:4" ht="19.649999999999999" customHeight="1" x14ac:dyDescent="0.3">
      <c r="A77" s="27"/>
      <c r="B77" s="6" t="s">
        <v>16</v>
      </c>
      <c r="C77" s="30"/>
      <c r="D77" s="33"/>
    </row>
    <row r="78" spans="1:4" ht="19.649999999999999" customHeight="1" x14ac:dyDescent="0.3">
      <c r="A78" s="27"/>
      <c r="B78" s="6" t="s">
        <v>17</v>
      </c>
      <c r="C78" s="30"/>
      <c r="D78" s="33"/>
    </row>
    <row r="79" spans="1:4" ht="19.649999999999999" customHeight="1" x14ac:dyDescent="0.3">
      <c r="A79" s="27"/>
      <c r="B79" s="6" t="s">
        <v>52</v>
      </c>
      <c r="C79" s="30"/>
      <c r="D79" s="33"/>
    </row>
    <row r="80" spans="1:4" ht="19.649999999999999" customHeight="1" thickBot="1" x14ac:dyDescent="0.35">
      <c r="A80" s="28"/>
      <c r="B80" s="7" t="s">
        <v>53</v>
      </c>
      <c r="C80" s="31"/>
      <c r="D80" s="34"/>
    </row>
    <row r="81" spans="1:4" x14ac:dyDescent="0.3">
      <c r="A81" s="26">
        <v>10</v>
      </c>
      <c r="B81" s="3" t="s">
        <v>27</v>
      </c>
      <c r="C81" s="29"/>
      <c r="D81" s="32" t="b">
        <f>IF(C81="b",1,IF(C81="c",0,IF(C81="a",0)))</f>
        <v>0</v>
      </c>
    </row>
    <row r="82" spans="1:4" ht="19.649999999999999" customHeight="1" x14ac:dyDescent="0.3">
      <c r="A82" s="27"/>
      <c r="B82" s="6" t="s">
        <v>16</v>
      </c>
      <c r="C82" s="30"/>
      <c r="D82" s="33"/>
    </row>
    <row r="83" spans="1:4" ht="19.649999999999999" customHeight="1" x14ac:dyDescent="0.3">
      <c r="A83" s="27"/>
      <c r="B83" s="6" t="s">
        <v>54</v>
      </c>
      <c r="C83" s="30"/>
      <c r="D83" s="33"/>
    </row>
    <row r="84" spans="1:4" ht="19.649999999999999" customHeight="1" thickBot="1" x14ac:dyDescent="0.35">
      <c r="A84" s="28"/>
      <c r="B84" s="7" t="s">
        <v>56</v>
      </c>
      <c r="C84" s="31"/>
      <c r="D84" s="34"/>
    </row>
    <row r="85" spans="1:4" ht="27.6" x14ac:dyDescent="0.3">
      <c r="A85" s="26">
        <v>11</v>
      </c>
      <c r="B85" s="3" t="s">
        <v>28</v>
      </c>
      <c r="C85" s="29"/>
      <c r="D85" s="32" t="b">
        <f>IF(C85="b",1,IF(C85="c",2,IF(C85="a",0)))</f>
        <v>0</v>
      </c>
    </row>
    <row r="86" spans="1:4" ht="19.649999999999999" customHeight="1" x14ac:dyDescent="0.3">
      <c r="A86" s="27"/>
      <c r="B86" s="6" t="s">
        <v>16</v>
      </c>
      <c r="C86" s="30"/>
      <c r="D86" s="33"/>
    </row>
    <row r="87" spans="1:4" ht="19.649999999999999" customHeight="1" x14ac:dyDescent="0.3">
      <c r="A87" s="27"/>
      <c r="B87" s="6" t="s">
        <v>17</v>
      </c>
      <c r="C87" s="30"/>
      <c r="D87" s="33"/>
    </row>
    <row r="88" spans="1:4" ht="19.649999999999999" customHeight="1" thickBot="1" x14ac:dyDescent="0.35">
      <c r="A88" s="28"/>
      <c r="B88" s="7" t="s">
        <v>45</v>
      </c>
      <c r="C88" s="31"/>
      <c r="D88" s="34"/>
    </row>
    <row r="89" spans="1:4" ht="21.75" customHeight="1" x14ac:dyDescent="0.3">
      <c r="A89" s="26">
        <v>12</v>
      </c>
      <c r="B89" s="3" t="s">
        <v>29</v>
      </c>
      <c r="C89" s="29"/>
      <c r="D89" s="32" t="b">
        <f>IF(C89="b",1,IF(C89="c",2,IF(C89="a",0,IF(C89="d",0))))</f>
        <v>0</v>
      </c>
    </row>
    <row r="90" spans="1:4" ht="19.649999999999999" customHeight="1" x14ac:dyDescent="0.3">
      <c r="A90" s="27"/>
      <c r="B90" s="6" t="s">
        <v>16</v>
      </c>
      <c r="C90" s="30"/>
      <c r="D90" s="33"/>
    </row>
    <row r="91" spans="1:4" ht="19.649999999999999" customHeight="1" x14ac:dyDescent="0.3">
      <c r="A91" s="27"/>
      <c r="B91" s="6" t="s">
        <v>17</v>
      </c>
      <c r="C91" s="30"/>
      <c r="D91" s="33"/>
    </row>
    <row r="92" spans="1:4" ht="19.649999999999999" customHeight="1" x14ac:dyDescent="0.3">
      <c r="A92" s="27"/>
      <c r="B92" s="6" t="s">
        <v>48</v>
      </c>
      <c r="C92" s="30"/>
      <c r="D92" s="33"/>
    </row>
    <row r="93" spans="1:4" ht="19.649999999999999" customHeight="1" thickBot="1" x14ac:dyDescent="0.35">
      <c r="A93" s="28"/>
      <c r="B93" s="7" t="s">
        <v>55</v>
      </c>
      <c r="C93" s="31"/>
      <c r="D93" s="34"/>
    </row>
    <row r="94" spans="1:4" x14ac:dyDescent="0.3">
      <c r="D94" s="15">
        <f>SUM(D45:D89)</f>
        <v>0</v>
      </c>
    </row>
    <row r="95" spans="1:4" ht="15.6" x14ac:dyDescent="0.3">
      <c r="B95" s="10" t="s">
        <v>41</v>
      </c>
    </row>
    <row r="96" spans="1:4" ht="15" thickBot="1" x14ac:dyDescent="0.35"/>
    <row r="97" spans="1:4" ht="55.8" thickBot="1" x14ac:dyDescent="0.35">
      <c r="A97" s="8" t="s">
        <v>0</v>
      </c>
      <c r="B97" s="2" t="s">
        <v>19</v>
      </c>
      <c r="C97" s="2" t="s">
        <v>2</v>
      </c>
      <c r="D97" s="16" t="s">
        <v>3</v>
      </c>
    </row>
    <row r="98" spans="1:4" ht="27.6" x14ac:dyDescent="0.3">
      <c r="A98" s="26">
        <v>1</v>
      </c>
      <c r="B98" s="3" t="s">
        <v>30</v>
      </c>
      <c r="C98" s="29"/>
      <c r="D98" s="32" t="b">
        <f>IF(C98="b",1,IF(C98="c",2,IF(C98="a",0)))</f>
        <v>0</v>
      </c>
    </row>
    <row r="99" spans="1:4" ht="19.649999999999999" customHeight="1" x14ac:dyDescent="0.3">
      <c r="A99" s="27"/>
      <c r="B99" s="6" t="s">
        <v>31</v>
      </c>
      <c r="C99" s="30"/>
      <c r="D99" s="33"/>
    </row>
    <row r="100" spans="1:4" ht="19.649999999999999" customHeight="1" x14ac:dyDescent="0.3">
      <c r="A100" s="27"/>
      <c r="B100" s="6" t="s">
        <v>32</v>
      </c>
      <c r="C100" s="30"/>
      <c r="D100" s="33"/>
    </row>
    <row r="101" spans="1:4" ht="19.649999999999999" customHeight="1" thickBot="1" x14ac:dyDescent="0.35">
      <c r="A101" s="28"/>
      <c r="B101" s="7" t="s">
        <v>33</v>
      </c>
      <c r="C101" s="31"/>
      <c r="D101" s="34"/>
    </row>
    <row r="102" spans="1:4" ht="39.75" customHeight="1" x14ac:dyDescent="0.3">
      <c r="A102" s="26">
        <v>2</v>
      </c>
      <c r="B102" s="3" t="s">
        <v>67</v>
      </c>
      <c r="C102" s="29"/>
      <c r="D102" s="32" t="b">
        <f>IF(C102="b",1,IF(C102="c",2,IF(C102="a",0)))</f>
        <v>0</v>
      </c>
    </row>
    <row r="103" spans="1:4" ht="19.649999999999999" customHeight="1" x14ac:dyDescent="0.3">
      <c r="A103" s="27"/>
      <c r="B103" s="6" t="s">
        <v>13</v>
      </c>
      <c r="C103" s="30"/>
      <c r="D103" s="33"/>
    </row>
    <row r="104" spans="1:4" ht="19.649999999999999" customHeight="1" x14ac:dyDescent="0.3">
      <c r="A104" s="27"/>
      <c r="B104" s="6" t="s">
        <v>17</v>
      </c>
      <c r="C104" s="30"/>
      <c r="D104" s="33"/>
    </row>
    <row r="105" spans="1:4" ht="19.649999999999999" customHeight="1" thickBot="1" x14ac:dyDescent="0.35">
      <c r="A105" s="28"/>
      <c r="B105" s="7" t="s">
        <v>14</v>
      </c>
      <c r="C105" s="31"/>
      <c r="D105" s="34"/>
    </row>
    <row r="106" spans="1:4" ht="35.25" customHeight="1" x14ac:dyDescent="0.3">
      <c r="A106" s="26">
        <v>3</v>
      </c>
      <c r="B106" s="3" t="s">
        <v>58</v>
      </c>
      <c r="C106" s="29"/>
      <c r="D106" s="32" t="b">
        <f>IF(C106="b",1,IF(C106="c",2,IF(C106="a",0,IF(C106="d",0))))</f>
        <v>0</v>
      </c>
    </row>
    <row r="107" spans="1:4" ht="19.649999999999999" customHeight="1" x14ac:dyDescent="0.3">
      <c r="A107" s="27"/>
      <c r="B107" s="6" t="s">
        <v>13</v>
      </c>
      <c r="C107" s="30"/>
      <c r="D107" s="33"/>
    </row>
    <row r="108" spans="1:4" ht="19.649999999999999" customHeight="1" x14ac:dyDescent="0.3">
      <c r="A108" s="27"/>
      <c r="B108" s="6" t="s">
        <v>17</v>
      </c>
      <c r="C108" s="30"/>
      <c r="D108" s="33"/>
    </row>
    <row r="109" spans="1:4" ht="19.649999999999999" customHeight="1" x14ac:dyDescent="0.3">
      <c r="A109" s="27"/>
      <c r="B109" s="6" t="s">
        <v>72</v>
      </c>
      <c r="C109" s="30"/>
      <c r="D109" s="33"/>
    </row>
    <row r="110" spans="1:4" ht="19.649999999999999" customHeight="1" thickBot="1" x14ac:dyDescent="0.35">
      <c r="A110" s="28"/>
      <c r="B110" s="7" t="s">
        <v>73</v>
      </c>
      <c r="C110" s="31"/>
      <c r="D110" s="34"/>
    </row>
    <row r="111" spans="1:4" x14ac:dyDescent="0.3">
      <c r="A111" s="26">
        <v>4</v>
      </c>
      <c r="B111" s="9" t="s">
        <v>34</v>
      </c>
      <c r="C111" s="29"/>
      <c r="D111" s="32" t="b">
        <f>IF(C111="b",1,IF(C111="c",2,IF(C111="a",0,IF(C111="d",0))))</f>
        <v>0</v>
      </c>
    </row>
    <row r="112" spans="1:4" ht="19.649999999999999" customHeight="1" x14ac:dyDescent="0.3">
      <c r="A112" s="27"/>
      <c r="B112" s="6" t="s">
        <v>13</v>
      </c>
      <c r="C112" s="30"/>
      <c r="D112" s="33"/>
    </row>
    <row r="113" spans="1:4" ht="19.649999999999999" customHeight="1" x14ac:dyDescent="0.3">
      <c r="A113" s="27"/>
      <c r="B113" s="6" t="s">
        <v>17</v>
      </c>
      <c r="C113" s="30"/>
      <c r="D113" s="33"/>
    </row>
    <row r="114" spans="1:4" ht="19.649999999999999" customHeight="1" x14ac:dyDescent="0.3">
      <c r="A114" s="27"/>
      <c r="B114" s="6" t="s">
        <v>14</v>
      </c>
      <c r="C114" s="30"/>
      <c r="D114" s="33"/>
    </row>
    <row r="115" spans="1:4" ht="19.649999999999999" customHeight="1" thickBot="1" x14ac:dyDescent="0.35">
      <c r="A115" s="28"/>
      <c r="B115" s="7" t="s">
        <v>47</v>
      </c>
      <c r="C115" s="31"/>
      <c r="D115" s="34"/>
    </row>
    <row r="116" spans="1:4" ht="36" customHeight="1" x14ac:dyDescent="0.3">
      <c r="A116" s="26">
        <v>5</v>
      </c>
      <c r="B116" s="3" t="s">
        <v>59</v>
      </c>
      <c r="C116" s="29"/>
      <c r="D116" s="32" t="b">
        <f>IF(C116="b",1,IF(C116="c",2,IF(C116="a",0)))</f>
        <v>0</v>
      </c>
    </row>
    <row r="117" spans="1:4" ht="19.649999999999999" customHeight="1" x14ac:dyDescent="0.3">
      <c r="A117" s="27"/>
      <c r="B117" s="6" t="s">
        <v>13</v>
      </c>
      <c r="C117" s="30"/>
      <c r="D117" s="33"/>
    </row>
    <row r="118" spans="1:4" ht="19.649999999999999" customHeight="1" x14ac:dyDescent="0.3">
      <c r="A118" s="27"/>
      <c r="B118" s="6" t="s">
        <v>17</v>
      </c>
      <c r="C118" s="30"/>
      <c r="D118" s="33"/>
    </row>
    <row r="119" spans="1:4" ht="19.649999999999999" customHeight="1" thickBot="1" x14ac:dyDescent="0.35">
      <c r="A119" s="28"/>
      <c r="B119" s="7" t="s">
        <v>14</v>
      </c>
      <c r="C119" s="31"/>
      <c r="D119" s="34"/>
    </row>
    <row r="120" spans="1:4" ht="21.75" customHeight="1" x14ac:dyDescent="0.3">
      <c r="A120" s="26">
        <v>6</v>
      </c>
      <c r="B120" s="3" t="s">
        <v>35</v>
      </c>
      <c r="C120" s="29"/>
      <c r="D120" s="32" t="b">
        <f>IF(C120="b",1,IF(C120="c",2,IF(C120="a",0)))</f>
        <v>0</v>
      </c>
    </row>
    <row r="121" spans="1:4" ht="19.649999999999999" customHeight="1" x14ac:dyDescent="0.3">
      <c r="A121" s="27"/>
      <c r="B121" s="6" t="s">
        <v>13</v>
      </c>
      <c r="C121" s="30"/>
      <c r="D121" s="33"/>
    </row>
    <row r="122" spans="1:4" ht="19.649999999999999" customHeight="1" x14ac:dyDescent="0.3">
      <c r="A122" s="27"/>
      <c r="B122" s="6" t="s">
        <v>17</v>
      </c>
      <c r="C122" s="30"/>
      <c r="D122" s="33"/>
    </row>
    <row r="123" spans="1:4" ht="19.649999999999999" customHeight="1" thickBot="1" x14ac:dyDescent="0.35">
      <c r="A123" s="28"/>
      <c r="B123" s="7" t="s">
        <v>48</v>
      </c>
      <c r="C123" s="31"/>
      <c r="D123" s="34"/>
    </row>
    <row r="124" spans="1:4" ht="38.25" customHeight="1" x14ac:dyDescent="0.3">
      <c r="A124" s="26">
        <v>7</v>
      </c>
      <c r="B124" s="3" t="s">
        <v>36</v>
      </c>
      <c r="C124" s="29"/>
      <c r="D124" s="32" t="b">
        <f>IF(C124="b",1,IF(C124="c",2,IF(C124="a",0,IF(C124="d",0))))</f>
        <v>0</v>
      </c>
    </row>
    <row r="125" spans="1:4" ht="19.649999999999999" customHeight="1" x14ac:dyDescent="0.3">
      <c r="A125" s="27"/>
      <c r="B125" s="6" t="s">
        <v>16</v>
      </c>
      <c r="C125" s="30"/>
      <c r="D125" s="33"/>
    </row>
    <row r="126" spans="1:4" ht="19.649999999999999" customHeight="1" x14ac:dyDescent="0.3">
      <c r="A126" s="27"/>
      <c r="B126" s="6" t="s">
        <v>17</v>
      </c>
      <c r="C126" s="30"/>
      <c r="D126" s="33"/>
    </row>
    <row r="127" spans="1:4" ht="19.649999999999999" customHeight="1" x14ac:dyDescent="0.3">
      <c r="A127" s="27"/>
      <c r="B127" s="6" t="s">
        <v>72</v>
      </c>
      <c r="C127" s="30"/>
      <c r="D127" s="33"/>
    </row>
    <row r="128" spans="1:4" ht="19.649999999999999" customHeight="1" thickBot="1" x14ac:dyDescent="0.35">
      <c r="A128" s="28"/>
      <c r="B128" s="7" t="s">
        <v>74</v>
      </c>
      <c r="C128" s="31"/>
      <c r="D128" s="34"/>
    </row>
    <row r="129" spans="1:4" ht="21.75" customHeight="1" x14ac:dyDescent="0.3">
      <c r="A129" s="26">
        <v>8</v>
      </c>
      <c r="B129" s="3" t="s">
        <v>37</v>
      </c>
      <c r="C129" s="29"/>
      <c r="D129" s="32" t="b">
        <f>IF(C129="b",1,IF(C129="c",2,IF(C129="a",0)))</f>
        <v>0</v>
      </c>
    </row>
    <row r="130" spans="1:4" ht="19.649999999999999" customHeight="1" x14ac:dyDescent="0.3">
      <c r="A130" s="27"/>
      <c r="B130" s="6" t="s">
        <v>16</v>
      </c>
      <c r="C130" s="30"/>
      <c r="D130" s="33"/>
    </row>
    <row r="131" spans="1:4" ht="19.649999999999999" customHeight="1" x14ac:dyDescent="0.3">
      <c r="A131" s="27"/>
      <c r="B131" s="6" t="s">
        <v>17</v>
      </c>
      <c r="C131" s="30"/>
      <c r="D131" s="33"/>
    </row>
    <row r="132" spans="1:4" ht="19.649999999999999" customHeight="1" thickBot="1" x14ac:dyDescent="0.35">
      <c r="A132" s="28"/>
      <c r="B132" s="7" t="s">
        <v>38</v>
      </c>
      <c r="C132" s="31"/>
      <c r="D132" s="34"/>
    </row>
    <row r="133" spans="1:4" ht="19.649999999999999" customHeight="1" x14ac:dyDescent="0.3">
      <c r="A133" s="17"/>
      <c r="B133" s="18"/>
      <c r="C133" s="19"/>
      <c r="D133" s="15">
        <f>SUM(D98:D129)</f>
        <v>0</v>
      </c>
    </row>
    <row r="134" spans="1:4" ht="19.649999999999999" customHeight="1" x14ac:dyDescent="0.3">
      <c r="A134" s="17"/>
      <c r="B134" s="18"/>
      <c r="C134" s="19"/>
      <c r="D134" s="20"/>
    </row>
    <row r="135" spans="1:4" ht="19.649999999999999" customHeight="1" x14ac:dyDescent="0.3">
      <c r="B135" s="10" t="s">
        <v>79</v>
      </c>
    </row>
    <row r="136" spans="1:4" ht="19.649999999999999" customHeight="1" thickBot="1" x14ac:dyDescent="0.35"/>
    <row r="137" spans="1:4" ht="57.6" customHeight="1" thickBot="1" x14ac:dyDescent="0.35">
      <c r="A137" s="1" t="s">
        <v>0</v>
      </c>
      <c r="B137" s="2" t="s">
        <v>1</v>
      </c>
      <c r="C137" s="2" t="s">
        <v>2</v>
      </c>
      <c r="D137" s="16" t="s">
        <v>3</v>
      </c>
    </row>
    <row r="138" spans="1:4" ht="19.649999999999999" customHeight="1" x14ac:dyDescent="0.3">
      <c r="A138" s="26">
        <v>1</v>
      </c>
      <c r="B138" s="3" t="s">
        <v>80</v>
      </c>
      <c r="C138" s="35"/>
      <c r="D138" s="32">
        <v>0</v>
      </c>
    </row>
    <row r="139" spans="1:4" ht="19.649999999999999" customHeight="1" x14ac:dyDescent="0.3">
      <c r="A139" s="27"/>
      <c r="B139" s="4" t="s">
        <v>81</v>
      </c>
      <c r="C139" s="36"/>
      <c r="D139" s="33"/>
    </row>
    <row r="140" spans="1:4" ht="19.649999999999999" customHeight="1" x14ac:dyDescent="0.3">
      <c r="A140" s="27"/>
      <c r="B140" s="4" t="s">
        <v>82</v>
      </c>
      <c r="C140" s="36"/>
      <c r="D140" s="33"/>
    </row>
    <row r="141" spans="1:4" ht="19.649999999999999" customHeight="1" x14ac:dyDescent="0.3">
      <c r="A141" s="27"/>
      <c r="B141" s="4" t="s">
        <v>83</v>
      </c>
      <c r="C141" s="36"/>
      <c r="D141" s="33"/>
    </row>
    <row r="142" spans="1:4" ht="19.649999999999999" customHeight="1" thickBot="1" x14ac:dyDescent="0.35">
      <c r="A142" s="28"/>
      <c r="B142" s="24" t="s">
        <v>84</v>
      </c>
      <c r="C142" s="37"/>
      <c r="D142" s="34"/>
    </row>
    <row r="143" spans="1:4" ht="19.649999999999999" customHeight="1" x14ac:dyDescent="0.3">
      <c r="A143" s="26">
        <v>2</v>
      </c>
      <c r="B143" s="3" t="s">
        <v>107</v>
      </c>
      <c r="C143" s="29"/>
      <c r="D143" s="32" t="b">
        <f>IF(C143="b",1,IF(C143="c",2,IF(C143="a",0)))</f>
        <v>0</v>
      </c>
    </row>
    <row r="144" spans="1:4" ht="34.799999999999997" customHeight="1" x14ac:dyDescent="0.3">
      <c r="A144" s="27"/>
      <c r="B144" s="6" t="s">
        <v>6</v>
      </c>
      <c r="C144" s="30"/>
      <c r="D144" s="33"/>
    </row>
    <row r="145" spans="1:4" ht="19.649999999999999" customHeight="1" x14ac:dyDescent="0.3">
      <c r="A145" s="27"/>
      <c r="B145" s="6" t="s">
        <v>7</v>
      </c>
      <c r="C145" s="30"/>
      <c r="D145" s="33"/>
    </row>
    <row r="146" spans="1:4" ht="19.649999999999999" customHeight="1" thickBot="1" x14ac:dyDescent="0.35">
      <c r="A146" s="28"/>
      <c r="B146" s="7" t="s">
        <v>69</v>
      </c>
      <c r="C146" s="31"/>
      <c r="D146" s="34"/>
    </row>
    <row r="147" spans="1:4" ht="19.649999999999999" customHeight="1" x14ac:dyDescent="0.3">
      <c r="A147" s="26">
        <v>3</v>
      </c>
      <c r="B147" s="3" t="s">
        <v>85</v>
      </c>
      <c r="C147" s="29"/>
      <c r="D147" s="32" t="b">
        <f>IF(C147="b",1,IF(C147="c",2,IF(C147="a",0)))</f>
        <v>0</v>
      </c>
    </row>
    <row r="148" spans="1:4" ht="19.649999999999999" customHeight="1" x14ac:dyDescent="0.3">
      <c r="A148" s="27"/>
      <c r="B148" s="6" t="s">
        <v>117</v>
      </c>
      <c r="C148" s="30"/>
      <c r="D148" s="33"/>
    </row>
    <row r="149" spans="1:4" ht="19.649999999999999" customHeight="1" x14ac:dyDescent="0.3">
      <c r="A149" s="27"/>
      <c r="B149" s="6" t="s">
        <v>86</v>
      </c>
      <c r="C149" s="30"/>
      <c r="D149" s="33"/>
    </row>
    <row r="150" spans="1:4" ht="19.649999999999999" customHeight="1" thickBot="1" x14ac:dyDescent="0.35">
      <c r="A150" s="28"/>
      <c r="B150" s="7" t="s">
        <v>87</v>
      </c>
      <c r="C150" s="31"/>
      <c r="D150" s="34"/>
    </row>
    <row r="151" spans="1:4" ht="72.599999999999994" customHeight="1" x14ac:dyDescent="0.3">
      <c r="A151" s="26">
        <v>4</v>
      </c>
      <c r="B151" s="3" t="s">
        <v>108</v>
      </c>
      <c r="C151" s="29"/>
      <c r="D151" s="32" t="b">
        <f>IF(C151="b",1,IF(C151="c",2,IF(C151="a",0)))</f>
        <v>0</v>
      </c>
    </row>
    <row r="152" spans="1:4" ht="19.649999999999999" customHeight="1" x14ac:dyDescent="0.3">
      <c r="A152" s="27"/>
      <c r="B152" s="6" t="s">
        <v>16</v>
      </c>
      <c r="C152" s="30"/>
      <c r="D152" s="33"/>
    </row>
    <row r="153" spans="1:4" ht="19.649999999999999" customHeight="1" x14ac:dyDescent="0.3">
      <c r="A153" s="27"/>
      <c r="B153" s="6" t="s">
        <v>17</v>
      </c>
      <c r="C153" s="30"/>
      <c r="D153" s="33"/>
    </row>
    <row r="154" spans="1:4" ht="21.6" customHeight="1" thickBot="1" x14ac:dyDescent="0.35">
      <c r="A154" s="28"/>
      <c r="B154" s="7" t="s">
        <v>14</v>
      </c>
      <c r="C154" s="31"/>
      <c r="D154" s="34"/>
    </row>
    <row r="155" spans="1:4" ht="29.4" customHeight="1" x14ac:dyDescent="0.3">
      <c r="A155" s="26">
        <v>5</v>
      </c>
      <c r="B155" s="3" t="s">
        <v>97</v>
      </c>
      <c r="C155" s="29"/>
      <c r="D155" s="32">
        <f>IF(C155="a",1,0)</f>
        <v>0</v>
      </c>
    </row>
    <row r="156" spans="1:4" ht="19.649999999999999" customHeight="1" x14ac:dyDescent="0.3">
      <c r="A156" s="27"/>
      <c r="B156" s="6" t="s">
        <v>109</v>
      </c>
      <c r="C156" s="30"/>
      <c r="D156" s="33"/>
    </row>
    <row r="157" spans="1:4" ht="19.649999999999999" customHeight="1" x14ac:dyDescent="0.3">
      <c r="A157" s="27"/>
      <c r="B157" s="6" t="s">
        <v>110</v>
      </c>
      <c r="C157" s="30"/>
      <c r="D157" s="33"/>
    </row>
    <row r="158" spans="1:4" ht="19.649999999999999" customHeight="1" thickBot="1" x14ac:dyDescent="0.35">
      <c r="A158" s="28"/>
      <c r="B158" s="25" t="s">
        <v>111</v>
      </c>
      <c r="C158" s="31"/>
      <c r="D158" s="34"/>
    </row>
    <row r="159" spans="1:4" ht="19.649999999999999" customHeight="1" x14ac:dyDescent="0.3">
      <c r="A159" s="40">
        <v>6</v>
      </c>
      <c r="B159" s="3" t="s">
        <v>88</v>
      </c>
      <c r="C159" s="43"/>
      <c r="D159" s="32">
        <f>IF(C159="c",2,0)</f>
        <v>0</v>
      </c>
    </row>
    <row r="160" spans="1:4" ht="19.649999999999999" customHeight="1" x14ac:dyDescent="0.3">
      <c r="A160" s="41"/>
      <c r="B160" s="6" t="s">
        <v>89</v>
      </c>
      <c r="C160" s="44"/>
      <c r="D160" s="33"/>
    </row>
    <row r="161" spans="1:4" ht="19.649999999999999" customHeight="1" x14ac:dyDescent="0.3">
      <c r="A161" s="41"/>
      <c r="B161" s="6" t="s">
        <v>90</v>
      </c>
      <c r="C161" s="44"/>
      <c r="D161" s="33"/>
    </row>
    <row r="162" spans="1:4" ht="19.649999999999999" customHeight="1" x14ac:dyDescent="0.3">
      <c r="A162" s="41"/>
      <c r="B162" s="6" t="s">
        <v>91</v>
      </c>
      <c r="C162" s="44"/>
      <c r="D162" s="33"/>
    </row>
    <row r="163" spans="1:4" ht="19.649999999999999" customHeight="1" x14ac:dyDescent="0.3">
      <c r="A163" s="41"/>
      <c r="B163" s="6" t="s">
        <v>116</v>
      </c>
      <c r="C163" s="44"/>
      <c r="D163" s="33"/>
    </row>
    <row r="164" spans="1:4" ht="19.649999999999999" customHeight="1" x14ac:dyDescent="0.3">
      <c r="A164" s="41"/>
      <c r="B164" s="6" t="s">
        <v>92</v>
      </c>
      <c r="C164" s="44"/>
      <c r="D164" s="33"/>
    </row>
    <row r="165" spans="1:4" ht="19.649999999999999" customHeight="1" thickBot="1" x14ac:dyDescent="0.35">
      <c r="A165" s="42"/>
      <c r="B165" s="21" t="s">
        <v>93</v>
      </c>
      <c r="C165" s="45"/>
      <c r="D165" s="34"/>
    </row>
    <row r="166" spans="1:4" ht="29.4" customHeight="1" x14ac:dyDescent="0.3">
      <c r="A166" s="26">
        <v>7</v>
      </c>
      <c r="B166" s="3" t="s">
        <v>95</v>
      </c>
      <c r="C166" s="29"/>
      <c r="D166" s="32">
        <f>IF(C166="a",1,0)</f>
        <v>0</v>
      </c>
    </row>
    <row r="167" spans="1:4" ht="15" customHeight="1" x14ac:dyDescent="0.3">
      <c r="A167" s="27"/>
      <c r="B167" s="6" t="s">
        <v>16</v>
      </c>
      <c r="C167" s="30"/>
      <c r="D167" s="33"/>
    </row>
    <row r="168" spans="1:4" ht="20.399999999999999" customHeight="1" thickBot="1" x14ac:dyDescent="0.35">
      <c r="A168" s="28"/>
      <c r="B168" s="7" t="s">
        <v>96</v>
      </c>
      <c r="C168" s="31"/>
      <c r="D168" s="34"/>
    </row>
    <row r="169" spans="1:4" ht="46.2" customHeight="1" x14ac:dyDescent="0.3">
      <c r="A169" s="26">
        <v>8</v>
      </c>
      <c r="B169" s="3" t="s">
        <v>118</v>
      </c>
      <c r="C169" s="29"/>
      <c r="D169" s="32">
        <f>IF(C169="a",1,0)</f>
        <v>0</v>
      </c>
    </row>
    <row r="170" spans="1:4" ht="32.4" customHeight="1" x14ac:dyDescent="0.3">
      <c r="A170" s="27"/>
      <c r="B170" s="6" t="s">
        <v>101</v>
      </c>
      <c r="C170" s="30"/>
      <c r="D170" s="33"/>
    </row>
    <row r="171" spans="1:4" ht="34.799999999999997" customHeight="1" x14ac:dyDescent="0.3">
      <c r="A171" s="27"/>
      <c r="B171" s="6" t="s">
        <v>102</v>
      </c>
      <c r="C171" s="30"/>
      <c r="D171" s="33"/>
    </row>
    <row r="172" spans="1:4" ht="19.649999999999999" customHeight="1" thickBot="1" x14ac:dyDescent="0.35">
      <c r="A172" s="28"/>
      <c r="B172" s="7" t="s">
        <v>103</v>
      </c>
      <c r="C172" s="31"/>
      <c r="D172" s="34"/>
    </row>
    <row r="173" spans="1:4" ht="20.399999999999999" customHeight="1" x14ac:dyDescent="0.3">
      <c r="A173" s="26">
        <v>9</v>
      </c>
      <c r="B173" s="3" t="s">
        <v>100</v>
      </c>
      <c r="C173" s="29"/>
      <c r="D173" s="32" t="b">
        <f>IF(C173="b",1,IF(C173="c",2,IF(C173="a",0)))</f>
        <v>0</v>
      </c>
    </row>
    <row r="174" spans="1:4" ht="19.649999999999999" customHeight="1" x14ac:dyDescent="0.3">
      <c r="A174" s="27"/>
      <c r="B174" s="6" t="s">
        <v>99</v>
      </c>
      <c r="C174" s="30"/>
      <c r="D174" s="33"/>
    </row>
    <row r="175" spans="1:4" ht="19.649999999999999" customHeight="1" x14ac:dyDescent="0.3">
      <c r="A175" s="27"/>
      <c r="B175" s="6" t="s">
        <v>112</v>
      </c>
      <c r="C175" s="30"/>
      <c r="D175" s="33"/>
    </row>
    <row r="176" spans="1:4" ht="21.6" customHeight="1" thickBot="1" x14ac:dyDescent="0.35">
      <c r="A176" s="28"/>
      <c r="B176" s="7" t="s">
        <v>14</v>
      </c>
      <c r="C176" s="31"/>
      <c r="D176" s="34"/>
    </row>
    <row r="177" spans="1:4" ht="29.4" customHeight="1" x14ac:dyDescent="0.3">
      <c r="A177" s="26">
        <v>10</v>
      </c>
      <c r="B177" s="3" t="s">
        <v>104</v>
      </c>
      <c r="C177" s="29"/>
      <c r="D177" s="32">
        <f>IF(C177="a",1,0)</f>
        <v>0</v>
      </c>
    </row>
    <row r="178" spans="1:4" ht="26.4" customHeight="1" x14ac:dyDescent="0.3">
      <c r="A178" s="27"/>
      <c r="B178" s="6" t="s">
        <v>105</v>
      </c>
      <c r="C178" s="30"/>
      <c r="D178" s="33"/>
    </row>
    <row r="179" spans="1:4" ht="27.6" customHeight="1" x14ac:dyDescent="0.3">
      <c r="A179" s="27"/>
      <c r="B179" s="6" t="s">
        <v>113</v>
      </c>
      <c r="C179" s="30"/>
      <c r="D179" s="33"/>
    </row>
    <row r="180" spans="1:4" ht="18.600000000000001" customHeight="1" thickBot="1" x14ac:dyDescent="0.35">
      <c r="A180" s="28"/>
      <c r="B180" s="6" t="s">
        <v>106</v>
      </c>
      <c r="C180" s="31"/>
      <c r="D180" s="34"/>
    </row>
    <row r="181" spans="1:4" ht="29.4" customHeight="1" x14ac:dyDescent="0.3">
      <c r="A181" s="26">
        <v>11</v>
      </c>
      <c r="B181" s="23" t="s">
        <v>98</v>
      </c>
      <c r="C181" s="29"/>
      <c r="D181" s="32">
        <f>IF(C181="a",1,0)</f>
        <v>0</v>
      </c>
    </row>
    <row r="182" spans="1:4" ht="19.649999999999999" customHeight="1" x14ac:dyDescent="0.3">
      <c r="A182" s="27"/>
      <c r="B182" s="6" t="s">
        <v>94</v>
      </c>
      <c r="C182" s="30"/>
      <c r="D182" s="33"/>
    </row>
    <row r="183" spans="1:4" ht="19.649999999999999" customHeight="1" x14ac:dyDescent="0.3">
      <c r="A183" s="27"/>
      <c r="B183" s="6" t="s">
        <v>114</v>
      </c>
      <c r="C183" s="30"/>
      <c r="D183" s="33"/>
    </row>
    <row r="184" spans="1:4" ht="19.649999999999999" customHeight="1" x14ac:dyDescent="0.3">
      <c r="A184" s="27"/>
      <c r="B184" s="6" t="s">
        <v>115</v>
      </c>
      <c r="C184" s="30"/>
      <c r="D184" s="33"/>
    </row>
    <row r="185" spans="1:4" ht="29.4" customHeight="1" thickBot="1" x14ac:dyDescent="0.35">
      <c r="A185" s="28"/>
      <c r="B185" s="22" t="s">
        <v>119</v>
      </c>
      <c r="C185" s="31"/>
      <c r="D185" s="34"/>
    </row>
    <row r="187" spans="1:4" x14ac:dyDescent="0.3">
      <c r="A187" s="13"/>
    </row>
  </sheetData>
  <mergeCells count="116">
    <mergeCell ref="A166:A168"/>
    <mergeCell ref="C166:C168"/>
    <mergeCell ref="D166:D168"/>
    <mergeCell ref="A169:A172"/>
    <mergeCell ref="C169:C172"/>
    <mergeCell ref="D169:D172"/>
    <mergeCell ref="D34:D37"/>
    <mergeCell ref="C34:C37"/>
    <mergeCell ref="A34:A37"/>
    <mergeCell ref="A1:D1"/>
    <mergeCell ref="A8:D8"/>
    <mergeCell ref="A151:A154"/>
    <mergeCell ref="C151:C154"/>
    <mergeCell ref="D151:D154"/>
    <mergeCell ref="A147:A150"/>
    <mergeCell ref="C147:C150"/>
    <mergeCell ref="D147:D150"/>
    <mergeCell ref="A159:A165"/>
    <mergeCell ref="C159:C165"/>
    <mergeCell ref="D159:D165"/>
    <mergeCell ref="A111:A115"/>
    <mergeCell ref="C111:C115"/>
    <mergeCell ref="D111:D115"/>
    <mergeCell ref="A116:A119"/>
    <mergeCell ref="A138:A142"/>
    <mergeCell ref="C138:C142"/>
    <mergeCell ref="D138:D142"/>
    <mergeCell ref="A143:A146"/>
    <mergeCell ref="C143:C146"/>
    <mergeCell ref="D143:D146"/>
    <mergeCell ref="C102:C105"/>
    <mergeCell ref="D102:D105"/>
    <mergeCell ref="A106:A110"/>
    <mergeCell ref="C106:C110"/>
    <mergeCell ref="D106:D110"/>
    <mergeCell ref="A85:A88"/>
    <mergeCell ref="C85:C88"/>
    <mergeCell ref="D85:D88"/>
    <mergeCell ref="A89:A93"/>
    <mergeCell ref="C89:C93"/>
    <mergeCell ref="D89:D93"/>
    <mergeCell ref="A98:A101"/>
    <mergeCell ref="C98:C101"/>
    <mergeCell ref="D98:D101"/>
    <mergeCell ref="A181:A185"/>
    <mergeCell ref="C181:C185"/>
    <mergeCell ref="D181:D185"/>
    <mergeCell ref="A173:A176"/>
    <mergeCell ref="C173:C176"/>
    <mergeCell ref="D173:D176"/>
    <mergeCell ref="A177:A180"/>
    <mergeCell ref="C177:C180"/>
    <mergeCell ref="D177:D180"/>
    <mergeCell ref="A38:A40"/>
    <mergeCell ref="C38:C40"/>
    <mergeCell ref="D38:D40"/>
    <mergeCell ref="D65:D69"/>
    <mergeCell ref="C65:C69"/>
    <mergeCell ref="A65:A69"/>
    <mergeCell ref="D60:D64"/>
    <mergeCell ref="C60:C64"/>
    <mergeCell ref="A60:A64"/>
    <mergeCell ref="D56:D59"/>
    <mergeCell ref="C56:C59"/>
    <mergeCell ref="A56:A59"/>
    <mergeCell ref="D52:D55"/>
    <mergeCell ref="C52:C55"/>
    <mergeCell ref="A52:A55"/>
    <mergeCell ref="A45:A48"/>
    <mergeCell ref="C45:C48"/>
    <mergeCell ref="D45:D48"/>
    <mergeCell ref="A49:A51"/>
    <mergeCell ref="C49:C51"/>
    <mergeCell ref="D49:D51"/>
    <mergeCell ref="A155:A158"/>
    <mergeCell ref="C155:C158"/>
    <mergeCell ref="D155:D158"/>
    <mergeCell ref="A76:A80"/>
    <mergeCell ref="C76:C80"/>
    <mergeCell ref="D76:D80"/>
    <mergeCell ref="A81:A84"/>
    <mergeCell ref="C81:C84"/>
    <mergeCell ref="D81:D84"/>
    <mergeCell ref="A70:A72"/>
    <mergeCell ref="C70:C72"/>
    <mergeCell ref="D70:D72"/>
    <mergeCell ref="A73:A75"/>
    <mergeCell ref="C73:C75"/>
    <mergeCell ref="D73:D75"/>
    <mergeCell ref="C116:C119"/>
    <mergeCell ref="D116:D119"/>
    <mergeCell ref="A102:A105"/>
    <mergeCell ref="A27:A30"/>
    <mergeCell ref="C27:C30"/>
    <mergeCell ref="D27:D30"/>
    <mergeCell ref="A31:A33"/>
    <mergeCell ref="C31:C33"/>
    <mergeCell ref="D31:D33"/>
    <mergeCell ref="A13:A18"/>
    <mergeCell ref="C13:C18"/>
    <mergeCell ref="D13:D18"/>
    <mergeCell ref="A19:A22"/>
    <mergeCell ref="C19:C22"/>
    <mergeCell ref="D19:D22"/>
    <mergeCell ref="A23:A26"/>
    <mergeCell ref="C23:C26"/>
    <mergeCell ref="D23:D26"/>
    <mergeCell ref="A120:A123"/>
    <mergeCell ref="C120:C123"/>
    <mergeCell ref="D120:D123"/>
    <mergeCell ref="A124:A128"/>
    <mergeCell ref="C124:C128"/>
    <mergeCell ref="D124:D128"/>
    <mergeCell ref="A129:A132"/>
    <mergeCell ref="C129:C132"/>
    <mergeCell ref="D129:D132"/>
  </mergeCells>
  <pageMargins left="0.45833333333333331" right="0.25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Haidar</dc:creator>
  <cp:lastModifiedBy>Aliya Sharipbayeva</cp:lastModifiedBy>
  <cp:lastPrinted>2014-03-25T10:28:43Z</cp:lastPrinted>
  <dcterms:created xsi:type="dcterms:W3CDTF">2014-02-25T11:48:35Z</dcterms:created>
  <dcterms:modified xsi:type="dcterms:W3CDTF">2019-03-28T03:22:07Z</dcterms:modified>
</cp:coreProperties>
</file>